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120" windowHeight="7950"/>
  </bookViews>
  <sheets>
    <sheet name="scorecard" sheetId="22" r:id="rId1"/>
    <sheet name="KRA4.1" sheetId="7" r:id="rId2"/>
    <sheet name="KRA4.2" sheetId="15" r:id="rId3"/>
    <sheet name="KRA4.3a" sheetId="17" r:id="rId4"/>
    <sheet name="KRA4.3b" sheetId="18" r:id="rId5"/>
    <sheet name="KRA4.4" sheetId="19" r:id="rId6"/>
  </sheets>
  <definedNames>
    <definedName name="_xlnm.Print_Area" localSheetId="1">KRA4.1!$A$1:$D$19</definedName>
    <definedName name="_xlnm.Print_Area" localSheetId="2">KRA4.2!$A$1:$E$18</definedName>
    <definedName name="_xlnm.Print_Area" localSheetId="3">KRA4.3a!$A$1:$H$19</definedName>
  </definedNames>
  <calcPr calcId="124519"/>
</workbook>
</file>

<file path=xl/calcChain.xml><?xml version="1.0" encoding="utf-8"?>
<calcChain xmlns="http://schemas.openxmlformats.org/spreadsheetml/2006/main">
  <c r="F7" i="22"/>
  <c r="C10" i="19"/>
  <c r="C12" s="1"/>
  <c r="D10"/>
  <c r="E10"/>
  <c r="B10"/>
  <c r="B12" s="1"/>
  <c r="D12"/>
  <c r="E12"/>
  <c r="E11" i="18"/>
  <c r="E10"/>
  <c r="C10"/>
  <c r="C11" s="1"/>
  <c r="D11" i="15"/>
  <c r="E16" i="22"/>
  <c r="G14"/>
  <c r="G13"/>
  <c r="G12"/>
  <c r="G10"/>
  <c r="G8"/>
  <c r="G9" i="17"/>
  <c r="H9" s="1"/>
  <c r="G10"/>
  <c r="H10" s="1"/>
  <c r="G8"/>
  <c r="H8" s="1"/>
  <c r="D10" i="7"/>
  <c r="D9"/>
  <c r="D8"/>
  <c r="D9" i="15"/>
  <c r="D8"/>
  <c r="D7"/>
  <c r="D10" s="1"/>
  <c r="F12" i="19" l="1"/>
  <c r="F13" s="1"/>
  <c r="H11" i="17"/>
  <c r="H12" s="1"/>
  <c r="D11" i="7"/>
  <c r="G7" i="22" s="1"/>
  <c r="G11"/>
  <c r="G9" s="1"/>
  <c r="D12" i="7" l="1"/>
  <c r="G16" i="22"/>
</calcChain>
</file>

<file path=xl/sharedStrings.xml><?xml version="1.0" encoding="utf-8"?>
<sst xmlns="http://schemas.openxmlformats.org/spreadsheetml/2006/main" count="149" uniqueCount="95">
  <si>
    <t>SY 2013-2014</t>
  </si>
  <si>
    <t>SY 2014-2015</t>
  </si>
  <si>
    <t>SY 2015-1016</t>
  </si>
  <si>
    <t>SUMMARY SHEET</t>
  </si>
  <si>
    <t>Prepared by:</t>
  </si>
  <si>
    <t>Date</t>
  </si>
  <si>
    <t>Period Covered</t>
  </si>
  <si>
    <t>Total</t>
  </si>
  <si>
    <t>Number
 of Plantilla Faculty Members</t>
  </si>
  <si>
    <t>Regional/National
Training/Conference</t>
  </si>
  <si>
    <t>FORM SL KRA 4.1 Total Disbursements
and Total Obligations for the Last Three Years</t>
  </si>
  <si>
    <t>FY 2013</t>
  </si>
  <si>
    <t>FY 2014</t>
  </si>
  <si>
    <t>FY 2015</t>
  </si>
  <si>
    <t>Number of Faculty and Staff 
who Attended Training</t>
  </si>
  <si>
    <t xml:space="preserve">Number of Faculty and Staff
who Attended Training 
</t>
  </si>
  <si>
    <t>Number of  Trainees and Corresponding Training/Conference Hours</t>
  </si>
  <si>
    <t>Certified True and Correct:</t>
  </si>
  <si>
    <t>Signature</t>
  </si>
  <si>
    <t>Printed Name:</t>
  </si>
  <si>
    <t>Designation :</t>
  </si>
  <si>
    <t>Head of the SUC</t>
  </si>
  <si>
    <t>(Col1)</t>
  </si>
  <si>
    <t>(Col2)</t>
  </si>
  <si>
    <t>(Col3)</t>
  </si>
  <si>
    <t>Chief Accountant or its equivalent</t>
  </si>
  <si>
    <t xml:space="preserve"> Amount of Internally Generated Income</t>
  </si>
  <si>
    <t>Percentage</t>
  </si>
  <si>
    <t>(Col2/Col3)*100</t>
  </si>
  <si>
    <t>PERIOD COVERED</t>
  </si>
  <si>
    <t>Total Obligations</t>
  </si>
  <si>
    <t xml:space="preserve">Total Disbursements </t>
  </si>
  <si>
    <t xml:space="preserve">Total Disbursements/
Total Obligations </t>
  </si>
  <si>
    <t>(Col3/Col2)*100</t>
  </si>
  <si>
    <t>AVERAGE PERCENTAGE</t>
  </si>
  <si>
    <t xml:space="preserve">PERIOD COVERED
</t>
  </si>
  <si>
    <t>POINT ALLOCATION</t>
  </si>
  <si>
    <t>Name of SUC ________________________________ Region _______________</t>
  </si>
  <si>
    <t>Equivalent Points</t>
  </si>
  <si>
    <t>Form SL KRA 4.4 Institutional Awards</t>
  </si>
  <si>
    <t>Form SL KRA 4.3b Relevant Training Hours</t>
  </si>
  <si>
    <t>Form SL KRA 4.3a Plantilla Faculty Members with Doctoral Degree in the field of specialization*</t>
  </si>
  <si>
    <t>National University</t>
  </si>
  <si>
    <t xml:space="preserve"> Top 1000 universities based on World Rankings</t>
  </si>
  <si>
    <t>Programs with at least Level III Accreditation</t>
  </si>
  <si>
    <t>Programs with COE or COD Status</t>
  </si>
  <si>
    <t>Total Number
 of Plantilla Faculty Members with Doctoral Degree in their Field of Specialization earned from:</t>
  </si>
  <si>
    <t>Col 1</t>
  </si>
  <si>
    <t>Col 2</t>
  </si>
  <si>
    <t>Col 3</t>
  </si>
  <si>
    <t>Col 4</t>
  </si>
  <si>
    <t>Col 5</t>
  </si>
  <si>
    <t>Col 6</t>
  </si>
  <si>
    <t>Col 7</t>
  </si>
  <si>
    <t>Col 8</t>
  </si>
  <si>
    <t>FY 2016 LEVELLING SCORECARD</t>
  </si>
  <si>
    <t>Name of SUC:</t>
  </si>
  <si>
    <t>INDICATORS</t>
  </si>
  <si>
    <t xml:space="preserve">MAXIMUM PTS </t>
  </si>
  <si>
    <t>VALUE</t>
  </si>
  <si>
    <t>KRA4:  MANAGEMENT OF RESOURCES</t>
  </si>
  <si>
    <t>KRA 4 SCORE</t>
  </si>
  <si>
    <t>Average of the total disbursement to total obligations  for the last three years</t>
  </si>
  <si>
    <t>Percentage of plantilla faculty members with doctoral degrees in their field of specialization earned from the national university, the top 1,000 universities based on world ranking,  or in  programs with at least Level III accreditation or COE/COD status, in the last three (3) years</t>
  </si>
  <si>
    <t>Percentage of internally generated income to total subsidy (allotment from the General Appropriations Act) in the past three (3) years</t>
  </si>
  <si>
    <t xml:space="preserve">Faculty and Staff Development Program </t>
  </si>
  <si>
    <t>a.</t>
  </si>
  <si>
    <t>b.</t>
  </si>
  <si>
    <t>Relevant training hours attended by the faculty and staff members in the last three (3) years including attendance to conferences/trainings</t>
  </si>
  <si>
    <t>Institutional Awards given by reputable organizations in the past three years</t>
  </si>
  <si>
    <t>International trainings / conferences</t>
  </si>
  <si>
    <t xml:space="preserve">b.1 </t>
  </si>
  <si>
    <t>Regional/National Trainings/ Conferences</t>
  </si>
  <si>
    <t xml:space="preserve">b.2   </t>
  </si>
  <si>
    <r>
      <t xml:space="preserve">Annual Subsidy
</t>
    </r>
    <r>
      <rPr>
        <i/>
        <sz val="11"/>
        <color theme="1"/>
        <rFont val="Arial Narrow"/>
        <family val="2"/>
      </rPr>
      <t>(exclude PS)</t>
    </r>
  </si>
  <si>
    <t>EQUIVALENT POINT</t>
  </si>
  <si>
    <t xml:space="preserve"> Region_________________</t>
  </si>
  <si>
    <t>Name of SUC :</t>
  </si>
  <si>
    <t xml:space="preserve"> Region </t>
  </si>
  <si>
    <t>Name of SUC</t>
  </si>
  <si>
    <t>Average %</t>
  </si>
  <si>
    <r>
      <t xml:space="preserve">TOTAL
</t>
    </r>
    <r>
      <rPr>
        <b/>
        <sz val="11"/>
        <color rgb="FFFF0000"/>
        <rFont val="Symbol"/>
        <family val="1"/>
        <charset val="2"/>
      </rPr>
      <t>S</t>
    </r>
    <r>
      <rPr>
        <b/>
        <sz val="11"/>
        <color rgb="FFFF0000"/>
        <rFont val="Arial Narrow"/>
        <family val="2"/>
      </rPr>
      <t>(Col3:Col6)</t>
    </r>
  </si>
  <si>
    <r>
      <t xml:space="preserve">Percentage of Faculty with
Doctoral Degree against
plantilla
</t>
    </r>
    <r>
      <rPr>
        <b/>
        <sz val="11"/>
        <color rgb="FFFF0000"/>
        <rFont val="Arial Narrow"/>
        <family val="2"/>
      </rPr>
      <t>Col8=(Col7/Col2)</t>
    </r>
  </si>
  <si>
    <t xml:space="preserve">   Region</t>
  </si>
  <si>
    <t>Number of Training Hours attended (International Training/Conference)</t>
  </si>
  <si>
    <t xml:space="preserve">Region </t>
  </si>
  <si>
    <t>International 
Organizations</t>
  </si>
  <si>
    <t>National
Organizations</t>
  </si>
  <si>
    <t>Regional Organizations</t>
  </si>
  <si>
    <t>Provincial, City or Municipal Organizations</t>
  </si>
  <si>
    <t>Number of Institutional Awards from</t>
  </si>
  <si>
    <t>Weighted pts</t>
  </si>
  <si>
    <t>GRAND TOTAL</t>
  </si>
  <si>
    <t>TOTAL POINTS</t>
  </si>
  <si>
    <t>FORM SL KRA 4.2 Internally Generated Income and Total Subsidy 
(Allotment from the General Appropriations Act) in the Past Three Years</t>
  </si>
</sst>
</file>

<file path=xl/styles.xml><?xml version="1.0" encoding="utf-8"?>
<styleSheet xmlns="http://schemas.openxmlformats.org/spreadsheetml/2006/main">
  <fonts count="32">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i/>
      <sz val="10"/>
      <color theme="1"/>
      <name val="Arial Narrow"/>
      <family val="2"/>
    </font>
    <font>
      <b/>
      <sz val="11"/>
      <color theme="1"/>
      <name val="Arial Narrow"/>
      <family val="2"/>
    </font>
    <font>
      <b/>
      <sz val="14"/>
      <color theme="1"/>
      <name val="Arial"/>
      <family val="2"/>
    </font>
    <font>
      <sz val="11"/>
      <color theme="1"/>
      <name val="Arial"/>
      <family val="2"/>
    </font>
    <font>
      <b/>
      <sz val="11"/>
      <color theme="1"/>
      <name val="Arial"/>
      <family val="2"/>
    </font>
    <font>
      <b/>
      <sz val="10"/>
      <color theme="1"/>
      <name val="Arial"/>
      <family val="2"/>
    </font>
    <font>
      <b/>
      <sz val="14"/>
      <color rgb="FFFF0000"/>
      <name val="Arial Narrow"/>
      <family val="2"/>
    </font>
    <font>
      <b/>
      <sz val="18"/>
      <color theme="1"/>
      <name val="Arial"/>
      <family val="2"/>
    </font>
    <font>
      <sz val="18"/>
      <color theme="1"/>
      <name val="Arial"/>
      <family val="2"/>
    </font>
    <font>
      <b/>
      <sz val="11"/>
      <color rgb="FFFF0000"/>
      <name val="Arial Narrow"/>
      <family val="2"/>
    </font>
    <font>
      <b/>
      <sz val="12"/>
      <color rgb="FFFF0000"/>
      <name val="Arial Narrow"/>
      <family val="2"/>
    </font>
    <font>
      <b/>
      <sz val="16"/>
      <color rgb="FFFF0000"/>
      <name val="Arial Narrow"/>
      <family val="2"/>
    </font>
    <font>
      <sz val="12"/>
      <color theme="1"/>
      <name val="Arial Narrow"/>
      <family val="2"/>
    </font>
    <font>
      <b/>
      <sz val="12"/>
      <color theme="1"/>
      <name val="Arial Narrow"/>
      <family val="2"/>
    </font>
    <font>
      <b/>
      <sz val="12"/>
      <name val="Arial Narrow"/>
      <family val="2"/>
    </font>
    <font>
      <i/>
      <sz val="12"/>
      <name val="Arial Narrow"/>
      <family val="2"/>
    </font>
    <font>
      <sz val="12"/>
      <name val="Arial Narrow"/>
      <family val="2"/>
    </font>
    <font>
      <i/>
      <sz val="12"/>
      <color theme="1"/>
      <name val="Arial Narrow"/>
      <family val="2"/>
    </font>
    <font>
      <sz val="14"/>
      <color theme="1"/>
      <name val="Arial Narrow"/>
      <family val="2"/>
    </font>
    <font>
      <sz val="16"/>
      <color theme="1"/>
      <name val="Arial Narrow"/>
      <family val="2"/>
    </font>
    <font>
      <b/>
      <sz val="16"/>
      <color theme="1"/>
      <name val="Arial Narrow"/>
      <family val="2"/>
    </font>
    <font>
      <i/>
      <sz val="11"/>
      <color theme="1"/>
      <name val="Arial Narrow"/>
      <family val="2"/>
    </font>
    <font>
      <b/>
      <sz val="14"/>
      <color theme="1"/>
      <name val="Arial Narrow"/>
      <family val="2"/>
    </font>
    <font>
      <b/>
      <sz val="9"/>
      <color theme="1"/>
      <name val="Arial Narrow"/>
      <family val="2"/>
    </font>
    <font>
      <sz val="9"/>
      <color theme="1"/>
      <name val="Arial Narrow"/>
      <family val="2"/>
    </font>
    <font>
      <b/>
      <sz val="11"/>
      <color rgb="FFFF0000"/>
      <name val="Symbol"/>
      <family val="1"/>
      <charset val="2"/>
    </font>
    <font>
      <b/>
      <i/>
      <sz val="11"/>
      <color rgb="FFFF0000"/>
      <name val="Arial Narrow"/>
      <family val="2"/>
    </font>
    <font>
      <sz val="16"/>
      <color rgb="FFFF0000"/>
      <name val="Arial Narrow"/>
      <family val="2"/>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auto="1"/>
      </right>
      <top style="thin">
        <color auto="1"/>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medium">
        <color indexed="64"/>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auto="1"/>
      </right>
      <top style="double">
        <color indexed="64"/>
      </top>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5">
    <xf numFmtId="0" fontId="0" fillId="0" borderId="0" xfId="0"/>
    <xf numFmtId="0" fontId="2" fillId="0" borderId="5" xfId="0" applyFont="1" applyBorder="1" applyProtection="1">
      <protection locked="0"/>
    </xf>
    <xf numFmtId="0" fontId="2" fillId="0" borderId="5" xfId="0" applyFont="1" applyBorder="1" applyAlignment="1" applyProtection="1">
      <alignment horizontal="left"/>
      <protection locked="0"/>
    </xf>
    <xf numFmtId="0" fontId="3" fillId="0" borderId="5" xfId="0" applyFont="1" applyBorder="1" applyAlignment="1" applyProtection="1">
      <protection locked="0"/>
    </xf>
    <xf numFmtId="0" fontId="3" fillId="0" borderId="6" xfId="0" applyFont="1" applyBorder="1" applyAlignment="1" applyProtection="1">
      <protection locked="0"/>
    </xf>
    <xf numFmtId="0" fontId="3" fillId="0" borderId="7" xfId="0" applyFont="1" applyBorder="1" applyAlignment="1" applyProtection="1">
      <protection locked="0"/>
    </xf>
    <xf numFmtId="0" fontId="3" fillId="0" borderId="0" xfId="0" applyFont="1" applyBorder="1" applyAlignment="1" applyProtection="1">
      <protection locked="0"/>
    </xf>
    <xf numFmtId="0" fontId="2" fillId="0" borderId="5" xfId="0" applyFont="1" applyBorder="1" applyAlignment="1" applyProtection="1">
      <alignment horizontal="left" vertical="top"/>
      <protection locked="0"/>
    </xf>
    <xf numFmtId="0" fontId="3" fillId="0" borderId="0"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0" fillId="0" borderId="2" xfId="0" applyBorder="1" applyAlignment="1">
      <alignment horizontal="center"/>
    </xf>
    <xf numFmtId="0" fontId="7" fillId="0" borderId="0" xfId="0" applyFont="1"/>
    <xf numFmtId="0" fontId="7" fillId="0" borderId="15" xfId="0" applyFont="1" applyBorder="1" applyProtection="1">
      <protection locked="0"/>
    </xf>
    <xf numFmtId="0" fontId="8" fillId="0" borderId="15"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0" xfId="0" applyFont="1" applyProtection="1">
      <protection locked="0"/>
    </xf>
    <xf numFmtId="0" fontId="8" fillId="0" borderId="24" xfId="0" applyFont="1" applyBorder="1" applyAlignment="1" applyProtection="1">
      <alignment vertical="center"/>
    </xf>
    <xf numFmtId="0" fontId="8" fillId="0" borderId="14"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7" fillId="3" borderId="27" xfId="0" applyFont="1" applyFill="1" applyBorder="1" applyAlignment="1" applyProtection="1">
      <alignment vertical="top"/>
    </xf>
    <xf numFmtId="0" fontId="8" fillId="3" borderId="31" xfId="0" applyFont="1" applyFill="1" applyBorder="1" applyAlignment="1" applyProtection="1">
      <alignment horizontal="center" vertical="center" wrapText="1"/>
    </xf>
    <xf numFmtId="2" fontId="10" fillId="3" borderId="1" xfId="0" applyNumberFormat="1" applyFont="1" applyFill="1" applyBorder="1" applyAlignment="1" applyProtection="1">
      <alignment horizontal="center" vertical="center" wrapText="1"/>
    </xf>
    <xf numFmtId="0" fontId="7" fillId="3" borderId="32" xfId="0" applyFont="1" applyFill="1" applyBorder="1" applyAlignment="1" applyProtection="1">
      <alignment vertical="top"/>
    </xf>
    <xf numFmtId="0" fontId="8" fillId="3" borderId="1" xfId="0" applyFont="1" applyFill="1" applyBorder="1" applyAlignment="1" applyProtection="1">
      <alignment horizontal="center" vertical="center" wrapText="1"/>
    </xf>
    <xf numFmtId="2" fontId="6" fillId="3" borderId="1" xfId="0" applyNumberFormat="1" applyFont="1" applyFill="1" applyBorder="1" applyAlignment="1" applyProtection="1">
      <alignment horizontal="center" vertical="center"/>
    </xf>
    <xf numFmtId="0" fontId="7" fillId="0" borderId="32" xfId="0" applyFont="1" applyBorder="1" applyAlignment="1" applyProtection="1">
      <alignment vertical="top"/>
    </xf>
    <xf numFmtId="0" fontId="7" fillId="0" borderId="5" xfId="0" applyFont="1" applyBorder="1" applyAlignment="1" applyProtection="1">
      <alignment horizontal="right" vertical="top" wrapText="1"/>
    </xf>
    <xf numFmtId="0" fontId="7" fillId="0" borderId="1" xfId="0" applyFont="1" applyBorder="1" applyAlignment="1" applyProtection="1">
      <alignment horizontal="center" vertical="center" wrapText="1"/>
    </xf>
    <xf numFmtId="2" fontId="7" fillId="0" borderId="1" xfId="0" applyNumberFormat="1" applyFont="1" applyBorder="1" applyAlignment="1" applyProtection="1">
      <alignment horizontal="center" vertical="center"/>
    </xf>
    <xf numFmtId="0" fontId="7" fillId="0" borderId="10" xfId="0" applyFont="1" applyBorder="1" applyAlignment="1" applyProtection="1">
      <alignment vertical="top"/>
    </xf>
    <xf numFmtId="0" fontId="8"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0" xfId="0" applyFont="1" applyBorder="1" applyProtection="1"/>
    <xf numFmtId="0" fontId="11" fillId="5" borderId="1"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2" fontId="11" fillId="5" borderId="1" xfId="0" applyNumberFormat="1" applyFont="1" applyFill="1" applyBorder="1" applyAlignment="1" applyProtection="1">
      <alignment horizontal="center" vertical="center"/>
    </xf>
    <xf numFmtId="0" fontId="12" fillId="0" borderId="0" xfId="0" applyFont="1"/>
    <xf numFmtId="0" fontId="8" fillId="0" borderId="0" xfId="0" applyFont="1" applyAlignment="1">
      <alignment horizontal="center" vertical="center"/>
    </xf>
    <xf numFmtId="0" fontId="7" fillId="0" borderId="0" xfId="0" applyFont="1" applyAlignment="1">
      <alignment horizontal="center" vertical="center"/>
    </xf>
    <xf numFmtId="9" fontId="6" fillId="3" borderId="31" xfId="1" applyFont="1" applyFill="1" applyBorder="1" applyAlignment="1" applyProtection="1">
      <alignment horizontal="center" vertical="center"/>
    </xf>
    <xf numFmtId="9" fontId="7" fillId="0" borderId="1" xfId="1" applyFont="1" applyBorder="1" applyAlignment="1" applyProtection="1">
      <alignment horizontal="center" vertical="center"/>
    </xf>
    <xf numFmtId="2" fontId="14" fillId="4" borderId="1" xfId="0" applyNumberFormat="1" applyFont="1" applyFill="1" applyBorder="1" applyAlignment="1" applyProtection="1">
      <alignment horizontal="center" vertical="center" wrapText="1"/>
    </xf>
    <xf numFmtId="2" fontId="14" fillId="3" borderId="1" xfId="0" applyNumberFormat="1" applyFont="1" applyFill="1" applyBorder="1" applyAlignment="1" applyProtection="1">
      <alignment horizontal="center" vertical="center" wrapText="1"/>
    </xf>
    <xf numFmtId="2" fontId="13" fillId="3" borderId="1" xfId="0" applyNumberFormat="1" applyFont="1" applyFill="1" applyBorder="1" applyAlignment="1" applyProtection="1">
      <alignment horizontal="center" vertical="center" wrapText="1"/>
    </xf>
    <xf numFmtId="9" fontId="7" fillId="3" borderId="1" xfId="1" applyFont="1" applyFill="1" applyBorder="1" applyAlignment="1" applyProtection="1">
      <alignment horizontal="center" vertical="center"/>
    </xf>
    <xf numFmtId="0" fontId="7" fillId="0" borderId="32" xfId="0" applyFont="1" applyBorder="1" applyAlignment="1" applyProtection="1">
      <alignment vertical="center"/>
    </xf>
    <xf numFmtId="0" fontId="7" fillId="0" borderId="5" xfId="0" applyFont="1" applyBorder="1" applyAlignment="1" applyProtection="1">
      <alignment horizontal="right" vertical="center" wrapText="1"/>
    </xf>
    <xf numFmtId="0" fontId="7" fillId="0" borderId="1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Alignment="1">
      <alignment vertical="center"/>
    </xf>
    <xf numFmtId="2" fontId="15" fillId="3" borderId="1" xfId="0" applyNumberFormat="1" applyFont="1" applyFill="1" applyBorder="1" applyAlignment="1" applyProtection="1">
      <alignment horizontal="center" vertical="center" wrapText="1"/>
    </xf>
    <xf numFmtId="0" fontId="2" fillId="0" borderId="0" xfId="0" applyFont="1"/>
    <xf numFmtId="0" fontId="5" fillId="0" borderId="2" xfId="0" applyFont="1" applyBorder="1" applyAlignment="1">
      <alignment horizontal="center" vertical="center" wrapText="1"/>
    </xf>
    <xf numFmtId="0" fontId="2" fillId="0" borderId="0" xfId="0" applyFont="1" applyBorder="1"/>
    <xf numFmtId="0" fontId="2" fillId="0" borderId="0" xfId="0" applyFont="1" applyAlignment="1">
      <alignment horizontal="right"/>
    </xf>
    <xf numFmtId="0" fontId="16" fillId="0" borderId="0" xfId="0" applyFont="1"/>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3" xfId="0" applyFont="1" applyBorder="1" applyAlignment="1">
      <alignment horizontal="center" vertical="center"/>
    </xf>
    <xf numFmtId="0" fontId="20" fillId="0" borderId="1" xfId="0" applyFont="1" applyBorder="1" applyAlignment="1">
      <alignment horizontal="center"/>
    </xf>
    <xf numFmtId="9" fontId="16" fillId="0" borderId="1" xfId="1" applyFont="1" applyBorder="1" applyAlignment="1">
      <alignment horizontal="center"/>
    </xf>
    <xf numFmtId="9" fontId="17" fillId="0" borderId="8" xfId="1" applyFont="1" applyBorder="1" applyAlignment="1">
      <alignment horizontal="center"/>
    </xf>
    <xf numFmtId="0" fontId="21" fillId="0" borderId="0" xfId="0" applyFont="1" applyBorder="1"/>
    <xf numFmtId="0" fontId="16" fillId="0" borderId="0" xfId="0" applyFont="1" applyBorder="1"/>
    <xf numFmtId="0" fontId="16" fillId="0" borderId="0" xfId="0" applyFont="1" applyAlignment="1">
      <alignment horizontal="right"/>
    </xf>
    <xf numFmtId="0" fontId="16" fillId="0" borderId="0" xfId="0" applyFont="1" applyBorder="1" applyAlignment="1" applyProtection="1">
      <alignment horizontal="center"/>
      <protection locked="0"/>
    </xf>
    <xf numFmtId="0" fontId="16" fillId="0" borderId="5" xfId="0" applyFont="1" applyBorder="1" applyProtection="1">
      <protection locked="0"/>
    </xf>
    <xf numFmtId="0" fontId="16" fillId="0" borderId="1"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16" fillId="0" borderId="5" xfId="0" applyFont="1" applyBorder="1" applyAlignment="1" applyProtection="1">
      <protection locked="0"/>
    </xf>
    <xf numFmtId="0" fontId="16" fillId="0" borderId="6" xfId="0" applyFont="1" applyBorder="1" applyAlignment="1" applyProtection="1">
      <protection locked="0"/>
    </xf>
    <xf numFmtId="0" fontId="16" fillId="0" borderId="5" xfId="0" applyFont="1" applyBorder="1" applyAlignment="1" applyProtection="1">
      <alignment horizontal="left"/>
      <protection locked="0"/>
    </xf>
    <xf numFmtId="0" fontId="16" fillId="0" borderId="5" xfId="0" applyFont="1" applyBorder="1" applyAlignment="1" applyProtection="1">
      <alignment horizontal="left" vertical="top"/>
      <protection locked="0"/>
    </xf>
    <xf numFmtId="0" fontId="16" fillId="0" borderId="0" xfId="0" applyFont="1" applyBorder="1" applyAlignment="1"/>
    <xf numFmtId="0" fontId="24" fillId="0" borderId="12" xfId="0" applyFont="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xf>
    <xf numFmtId="0" fontId="2" fillId="0" borderId="1" xfId="0" applyFont="1" applyBorder="1" applyAlignment="1">
      <alignment horizontal="center"/>
    </xf>
    <xf numFmtId="9" fontId="2" fillId="0" borderId="8" xfId="1" applyFont="1" applyBorder="1" applyAlignment="1">
      <alignment vertical="center"/>
    </xf>
    <xf numFmtId="0" fontId="25" fillId="0" borderId="0" xfId="0" applyFont="1"/>
    <xf numFmtId="0" fontId="2" fillId="0" borderId="15" xfId="0" applyFont="1" applyBorder="1"/>
    <xf numFmtId="0" fontId="2" fillId="0" borderId="18" xfId="0" applyFont="1" applyBorder="1"/>
    <xf numFmtId="0" fontId="2" fillId="0" borderId="1" xfId="0" applyFont="1" applyBorder="1" applyAlignment="1" applyProtection="1">
      <alignment horizontal="center"/>
      <protection locked="0"/>
    </xf>
    <xf numFmtId="4" fontId="16" fillId="0" borderId="1" xfId="0" applyNumberFormat="1" applyFont="1" applyBorder="1" applyAlignment="1" applyProtection="1">
      <alignment horizontal="center"/>
      <protection locked="0"/>
    </xf>
    <xf numFmtId="0" fontId="16" fillId="0" borderId="0" xfId="0" applyFont="1" applyProtection="1">
      <protection locked="0"/>
    </xf>
    <xf numFmtId="0" fontId="2" fillId="0" borderId="0" xfId="0" applyFont="1" applyProtection="1">
      <protection locked="0"/>
    </xf>
    <xf numFmtId="0" fontId="2" fillId="0" borderId="1" xfId="0" applyFont="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8" fillId="0" borderId="0" xfId="0" applyFont="1" applyAlignment="1">
      <alignment horizontal="right"/>
    </xf>
    <xf numFmtId="0" fontId="2" fillId="0" borderId="0" xfId="0" applyFont="1" applyAlignment="1">
      <alignment vertical="center"/>
    </xf>
    <xf numFmtId="0" fontId="26" fillId="0" borderId="5" xfId="0" applyFont="1" applyBorder="1" applyAlignment="1">
      <alignment horizontal="right" vertical="center" wrapText="1"/>
    </xf>
    <xf numFmtId="0" fontId="22" fillId="0" borderId="11" xfId="0" applyFont="1" applyBorder="1" applyAlignment="1">
      <alignment horizontal="left" vertical="center" wrapText="1"/>
    </xf>
    <xf numFmtId="0" fontId="22" fillId="0" borderId="0" xfId="0" applyFont="1"/>
    <xf numFmtId="0" fontId="26" fillId="3" borderId="12" xfId="0" applyFont="1" applyFill="1" applyBorder="1" applyAlignment="1">
      <alignment horizontal="center" vertical="center" wrapText="1"/>
    </xf>
    <xf numFmtId="0" fontId="26" fillId="0" borderId="11" xfId="0" applyFont="1" applyBorder="1"/>
    <xf numFmtId="0" fontId="26" fillId="3" borderId="12" xfId="0" applyFont="1" applyFill="1" applyBorder="1" applyAlignment="1">
      <alignment horizontal="center" vertical="center"/>
    </xf>
    <xf numFmtId="0" fontId="25" fillId="0" borderId="0" xfId="0" applyFont="1" applyBorder="1"/>
    <xf numFmtId="0" fontId="28" fillId="0" borderId="10" xfId="0" applyFont="1" applyBorder="1" applyAlignment="1">
      <alignment horizontal="right"/>
    </xf>
    <xf numFmtId="0" fontId="16" fillId="0" borderId="15" xfId="0" applyFont="1" applyBorder="1" applyProtection="1">
      <protection locked="0"/>
    </xf>
    <xf numFmtId="0" fontId="16" fillId="0" borderId="0" xfId="0" applyFont="1" applyAlignment="1" applyProtection="1">
      <alignment horizontal="left" indent="2"/>
      <protection locked="0"/>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9" fontId="2" fillId="0" borderId="1" xfId="1" applyFont="1" applyBorder="1" applyAlignment="1">
      <alignment vertical="center"/>
    </xf>
    <xf numFmtId="0" fontId="5" fillId="0" borderId="3" xfId="0" applyFont="1" applyBorder="1" applyAlignment="1">
      <alignment horizontal="center" vertical="top" wrapText="1"/>
    </xf>
    <xf numFmtId="0" fontId="27" fillId="0" borderId="10" xfId="0" applyFont="1" applyBorder="1"/>
    <xf numFmtId="0" fontId="28" fillId="0" borderId="22" xfId="0" applyFont="1" applyBorder="1"/>
    <xf numFmtId="0" fontId="2" fillId="0" borderId="22" xfId="0" applyFont="1" applyBorder="1"/>
    <xf numFmtId="10" fontId="2" fillId="0" borderId="8" xfId="0" applyNumberFormat="1" applyFont="1" applyFill="1" applyBorder="1" applyAlignment="1">
      <alignment horizontal="center"/>
    </xf>
    <xf numFmtId="0" fontId="28" fillId="0" borderId="21" xfId="0" applyFont="1" applyBorder="1" applyAlignment="1">
      <alignment horizontal="center"/>
    </xf>
    <xf numFmtId="0" fontId="28" fillId="0" borderId="0" xfId="0" applyFont="1"/>
    <xf numFmtId="0" fontId="16" fillId="0" borderId="1" xfId="0" applyFont="1" applyBorder="1" applyAlignment="1">
      <alignment horizontal="center"/>
    </xf>
    <xf numFmtId="10" fontId="16" fillId="0" borderId="1" xfId="1" applyNumberFormat="1" applyFont="1" applyFill="1" applyBorder="1" applyAlignment="1">
      <alignment horizontal="center"/>
    </xf>
    <xf numFmtId="0" fontId="16" fillId="0" borderId="2" xfId="0" applyFont="1" applyBorder="1" applyAlignment="1" applyProtection="1">
      <alignment horizontal="center"/>
      <protection locked="0"/>
    </xf>
    <xf numFmtId="0" fontId="21" fillId="0" borderId="0" xfId="0" applyFont="1"/>
    <xf numFmtId="0" fontId="16" fillId="0" borderId="0" xfId="0" applyFont="1" applyAlignment="1"/>
    <xf numFmtId="0" fontId="30" fillId="0" borderId="3" xfId="0" applyFont="1" applyFill="1" applyBorder="1" applyAlignment="1">
      <alignment horizontal="center" vertical="center" wrapText="1"/>
    </xf>
    <xf numFmtId="0" fontId="30" fillId="0" borderId="3" xfId="0" applyFont="1" applyBorder="1" applyAlignment="1">
      <alignment horizontal="center" vertical="top" wrapText="1"/>
    </xf>
    <xf numFmtId="0" fontId="24" fillId="0" borderId="1" xfId="0" applyFont="1" applyBorder="1" applyAlignment="1">
      <alignment horizontal="center" vertical="center"/>
    </xf>
    <xf numFmtId="3" fontId="24" fillId="0" borderId="14" xfId="0" applyNumberFormat="1" applyFont="1" applyBorder="1" applyAlignment="1" applyProtection="1">
      <alignment horizontal="center" vertical="center"/>
      <protection locked="0"/>
    </xf>
    <xf numFmtId="3" fontId="24" fillId="0" borderId="13" xfId="0" applyNumberFormat="1" applyFont="1" applyBorder="1" applyAlignment="1" applyProtection="1">
      <alignment horizontal="center" vertical="center"/>
      <protection locked="0"/>
    </xf>
    <xf numFmtId="3" fontId="23" fillId="0" borderId="14" xfId="0" applyNumberFormat="1" applyFont="1" applyBorder="1" applyAlignment="1" applyProtection="1">
      <alignment horizontal="center" vertical="center"/>
      <protection locked="0"/>
    </xf>
    <xf numFmtId="0" fontId="23" fillId="0" borderId="0" xfId="0" applyFont="1" applyAlignment="1">
      <alignment horizontal="center" vertical="center"/>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xf>
    <xf numFmtId="0" fontId="2" fillId="0" borderId="3" xfId="0" applyFont="1" applyBorder="1" applyAlignment="1">
      <alignment horizontal="center"/>
    </xf>
    <xf numFmtId="0" fontId="31" fillId="3" borderId="1" xfId="0" applyFont="1" applyFill="1" applyBorder="1" applyAlignment="1">
      <alignment horizontal="center"/>
    </xf>
    <xf numFmtId="0" fontId="26" fillId="0" borderId="1" xfId="0" applyFont="1" applyBorder="1" applyAlignment="1">
      <alignment horizontal="center" vertical="center" wrapText="1"/>
    </xf>
    <xf numFmtId="0" fontId="26" fillId="3" borderId="1" xfId="0" applyFont="1" applyFill="1" applyBorder="1" applyAlignment="1">
      <alignment horizontal="center"/>
    </xf>
    <xf numFmtId="0" fontId="26" fillId="6" borderId="1" xfId="0" applyFont="1" applyFill="1" applyBorder="1" applyAlignment="1">
      <alignment horizontal="center"/>
    </xf>
    <xf numFmtId="0" fontId="2" fillId="0" borderId="15" xfId="0" applyFont="1" applyBorder="1" applyProtection="1">
      <protection locked="0"/>
    </xf>
    <xf numFmtId="0" fontId="2" fillId="0" borderId="0" xfId="0" applyFont="1" applyAlignment="1" applyProtection="1">
      <alignment horizontal="right"/>
      <protection locked="0"/>
    </xf>
    <xf numFmtId="0" fontId="11" fillId="5" borderId="5"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6" fillId="0" borderId="0" xfId="0" applyFont="1" applyAlignment="1" applyProtection="1">
      <alignment horizontal="center"/>
      <protection locked="0"/>
    </xf>
    <xf numFmtId="0" fontId="6" fillId="0" borderId="15" xfId="0" applyFont="1" applyBorder="1" applyAlignment="1" applyProtection="1">
      <alignment horizontal="left"/>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7" fillId="3" borderId="28" xfId="0" applyFont="1" applyFill="1" applyBorder="1" applyAlignment="1" applyProtection="1">
      <alignment horizontal="left" vertical="top" wrapText="1"/>
    </xf>
    <xf numFmtId="0" fontId="7" fillId="3" borderId="29" xfId="0" applyFont="1" applyFill="1" applyBorder="1" applyAlignment="1" applyProtection="1">
      <alignment horizontal="left" vertical="top" wrapText="1"/>
    </xf>
    <xf numFmtId="0" fontId="7" fillId="3" borderId="30"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xf>
    <xf numFmtId="0" fontId="7" fillId="3" borderId="6"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1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7" fillId="0" borderId="0" xfId="0" applyFont="1" applyAlignment="1">
      <alignment horizontal="left"/>
    </xf>
    <xf numFmtId="0" fontId="17" fillId="0" borderId="16" xfId="0" applyFont="1" applyBorder="1" applyAlignment="1">
      <alignment horizontal="center"/>
    </xf>
    <xf numFmtId="0" fontId="17" fillId="0" borderId="10" xfId="0" applyFont="1" applyBorder="1" applyAlignment="1">
      <alignment horizontal="center"/>
    </xf>
    <xf numFmtId="0" fontId="17" fillId="0" borderId="17" xfId="0" applyFont="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17" fillId="0" borderId="5" xfId="0" applyFont="1" applyBorder="1" applyAlignment="1">
      <alignment horizontal="right"/>
    </xf>
    <xf numFmtId="0" fontId="17" fillId="0" borderId="6" xfId="0" applyFont="1" applyBorder="1" applyAlignment="1">
      <alignment horizontal="right"/>
    </xf>
    <xf numFmtId="0" fontId="17" fillId="0" borderId="7" xfId="0" applyFont="1" applyBorder="1" applyAlignment="1">
      <alignment horizontal="right"/>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5" fillId="0" borderId="0" xfId="0" applyFont="1" applyAlignment="1">
      <alignment horizontal="center"/>
    </xf>
    <xf numFmtId="0" fontId="26"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26" fillId="0" borderId="5"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7" fillId="0" borderId="0" xfId="0" applyFont="1" applyBorder="1" applyAlignment="1">
      <alignment horizontal="center"/>
    </xf>
    <xf numFmtId="0" fontId="28" fillId="0" borderId="15" xfId="0" applyFont="1" applyBorder="1" applyAlignment="1">
      <alignment horizontal="center"/>
    </xf>
    <xf numFmtId="0" fontId="27" fillId="0" borderId="0" xfId="0" applyFont="1" applyBorder="1" applyAlignment="1">
      <alignment horizontal="right"/>
    </xf>
    <xf numFmtId="0" fontId="27" fillId="0" borderId="20" xfId="0" applyFont="1" applyBorder="1" applyAlignment="1">
      <alignment horizontal="righ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 xfId="0" applyFont="1" applyBorder="1" applyAlignment="1">
      <alignment horizontal="center" vertical="center" wrapText="1"/>
    </xf>
    <xf numFmtId="0" fontId="2" fillId="0" borderId="3" xfId="0" applyFont="1" applyBorder="1"/>
    <xf numFmtId="0" fontId="5" fillId="0" borderId="22" xfId="0" applyFont="1" applyBorder="1" applyAlignment="1">
      <alignment horizontal="right"/>
    </xf>
    <xf numFmtId="0" fontId="5" fillId="0" borderId="23" xfId="0" applyFont="1" applyBorder="1" applyAlignment="1">
      <alignment horizontal="right"/>
    </xf>
    <xf numFmtId="0" fontId="24" fillId="0" borderId="0" xfId="0" applyFont="1" applyBorder="1" applyAlignment="1">
      <alignment horizontal="center" vertical="center"/>
    </xf>
    <xf numFmtId="0" fontId="23" fillId="0" borderId="15"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5" fillId="0" borderId="15" xfId="0" applyFont="1" applyBorder="1" applyAlignment="1">
      <alignment horizontal="left" vertical="top" wrapText="1"/>
    </xf>
    <xf numFmtId="0" fontId="5" fillId="0" borderId="3" xfId="0" applyFont="1" applyBorder="1" applyAlignment="1">
      <alignment horizontal="center" vertical="center" wrapText="1"/>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7" fillId="0" borderId="0" xfId="0" applyFont="1" applyBorder="1" applyAlignment="1">
      <alignment horizontal="center" vertical="center"/>
    </xf>
    <xf numFmtId="0" fontId="24" fillId="0" borderId="15" xfId="0" applyFont="1" applyBorder="1" applyAlignment="1">
      <alignment horizontal="center"/>
    </xf>
  </cellXfs>
  <cellStyles count="2">
    <cellStyle name="Normal" xfId="0" builtinId="0"/>
    <cellStyle name="Percent" xfId="1" builtinId="5"/>
  </cellStyles>
  <dxfs count="8">
    <dxf>
      <font>
        <color theme="9" tint="0.39994506668294322"/>
      </font>
      <fill>
        <patternFill>
          <bgColor theme="9" tint="0.39994506668294322"/>
        </patternFill>
      </fill>
    </dxf>
    <dxf>
      <font>
        <color theme="9" tint="0.39994506668294322"/>
      </font>
      <fill>
        <patternFill>
          <bgColor theme="9" tint="0.39994506668294322"/>
        </patternFill>
      </fill>
    </dxf>
    <dxf>
      <font>
        <color theme="0"/>
      </font>
      <fill>
        <patternFill>
          <bgColor theme="0"/>
        </patternFill>
      </fill>
    </dxf>
    <dxf>
      <font>
        <color rgb="FFFF0000"/>
      </font>
      <fill>
        <patternFill>
          <bgColor rgb="FFFF0000"/>
        </patternFill>
      </fill>
    </dxf>
    <dxf>
      <font>
        <color theme="9" tint="0.39994506668294322"/>
      </font>
      <fill>
        <patternFill>
          <bgColor theme="9" tint="0.39994506668294322"/>
        </patternFill>
      </fill>
    </dxf>
    <dxf>
      <font>
        <color theme="0"/>
      </font>
    </dxf>
    <dxf>
      <font>
        <color theme="0"/>
      </font>
      <fill>
        <patternFill patternType="none">
          <bgColor auto="1"/>
        </patternFill>
      </fill>
    </dxf>
    <dxf>
      <font>
        <color theme="9" tint="0.39994506668294322"/>
      </font>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zoomScale="90" zoomScaleNormal="90" workbookViewId="0">
      <pane xSplit="4" ySplit="6" topLeftCell="E9" activePane="bottomRight" state="frozen"/>
      <selection pane="topRight" activeCell="E1" sqref="E1"/>
      <selection pane="bottomLeft" activeCell="A7" sqref="A7"/>
      <selection pane="bottomRight" activeCell="F11" sqref="F11"/>
    </sheetView>
  </sheetViews>
  <sheetFormatPr defaultRowHeight="15"/>
  <cols>
    <col min="1" max="1" width="4.5703125" style="11" customWidth="1"/>
    <col min="2" max="2" width="4.28515625" style="11" customWidth="1"/>
    <col min="3" max="3" width="4.85546875" style="11" customWidth="1"/>
    <col min="4" max="4" width="40.5703125" style="11" customWidth="1"/>
    <col min="5" max="5" width="11.140625" style="37" customWidth="1"/>
    <col min="6" max="6" width="11.7109375" style="38" customWidth="1"/>
    <col min="7" max="7" width="13.140625" style="11" customWidth="1"/>
    <col min="8" max="16384" width="9.140625" style="11"/>
  </cols>
  <sheetData>
    <row r="1" spans="1:7" ht="18">
      <c r="A1" s="142" t="s">
        <v>55</v>
      </c>
      <c r="B1" s="142"/>
      <c r="C1" s="142"/>
      <c r="D1" s="142"/>
      <c r="E1" s="142"/>
      <c r="F1" s="142"/>
      <c r="G1" s="142"/>
    </row>
    <row r="3" spans="1:7">
      <c r="A3" s="11" t="s">
        <v>56</v>
      </c>
      <c r="D3" s="12"/>
      <c r="E3" s="13"/>
      <c r="F3" s="14"/>
      <c r="G3" s="15"/>
    </row>
    <row r="5" spans="1:7" ht="18">
      <c r="A5" s="143" t="s">
        <v>60</v>
      </c>
      <c r="B5" s="143"/>
      <c r="C5" s="143"/>
      <c r="D5" s="143"/>
      <c r="E5" s="143"/>
      <c r="F5" s="143"/>
      <c r="G5" s="143"/>
    </row>
    <row r="6" spans="1:7" ht="30.75" thickBot="1">
      <c r="A6" s="16"/>
      <c r="B6" s="144" t="s">
        <v>57</v>
      </c>
      <c r="C6" s="145"/>
      <c r="D6" s="146"/>
      <c r="E6" s="17" t="s">
        <v>58</v>
      </c>
      <c r="F6" s="17" t="s">
        <v>59</v>
      </c>
      <c r="G6" s="18" t="s">
        <v>36</v>
      </c>
    </row>
    <row r="7" spans="1:7" ht="39" customHeight="1" thickTop="1">
      <c r="A7" s="19">
        <v>1</v>
      </c>
      <c r="B7" s="147" t="s">
        <v>62</v>
      </c>
      <c r="C7" s="148"/>
      <c r="D7" s="149"/>
      <c r="E7" s="20">
        <v>1</v>
      </c>
      <c r="F7" s="39" t="e">
        <f>KRA4.1!D11</f>
        <v>#DIV/0!</v>
      </c>
      <c r="G7" s="21" t="e">
        <f>IF(F7&lt;71%,"0.0",IF(F7&lt;81%,"0.5",IF(F7&lt;91%,"0.75",IF(F7&gt;90%,"1"))))</f>
        <v>#DIV/0!</v>
      </c>
    </row>
    <row r="8" spans="1:7" ht="51" customHeight="1">
      <c r="A8" s="22">
        <v>2</v>
      </c>
      <c r="B8" s="150" t="s">
        <v>64</v>
      </c>
      <c r="C8" s="151"/>
      <c r="D8" s="152"/>
      <c r="E8" s="23">
        <v>1</v>
      </c>
      <c r="F8" s="44">
        <v>0</v>
      </c>
      <c r="G8" s="21" t="str">
        <f>IF(F8&lt;10%,"0.0",IF(F8&lt;20%,"0.125",IF(F8&lt;30%,"0.25",IF(F8&lt;40%,"0.5",IF(F8&lt;50%,"0.75",IF(F8&gt;49%,"1"))))))</f>
        <v>0.0</v>
      </c>
    </row>
    <row r="9" spans="1:7" ht="23.25" customHeight="1">
      <c r="A9" s="22">
        <v>3</v>
      </c>
      <c r="B9" s="150" t="s">
        <v>65</v>
      </c>
      <c r="C9" s="151"/>
      <c r="D9" s="152"/>
      <c r="E9" s="23">
        <v>4</v>
      </c>
      <c r="F9" s="24"/>
      <c r="G9" s="21">
        <f>G10+G11</f>
        <v>1</v>
      </c>
    </row>
    <row r="10" spans="1:7" ht="97.5" customHeight="1">
      <c r="A10" s="25"/>
      <c r="B10" s="26" t="s">
        <v>66</v>
      </c>
      <c r="C10" s="153" t="s">
        <v>63</v>
      </c>
      <c r="D10" s="154"/>
      <c r="E10" s="27">
        <v>3</v>
      </c>
      <c r="F10" s="40">
        <v>0.19</v>
      </c>
      <c r="G10" s="41" t="str">
        <f>IF(F10&lt;1%,"0.0",IF(F10&lt;10%,"0.5",IF(F10&lt;20%,"1.0",IF(F10&lt;30%,"2.0",IF(F10&gt;29%,"3.0")))))</f>
        <v>1.0</v>
      </c>
    </row>
    <row r="11" spans="1:7" ht="48.75" customHeight="1">
      <c r="A11" s="25"/>
      <c r="B11" s="26" t="s">
        <v>67</v>
      </c>
      <c r="C11" s="153" t="s">
        <v>68</v>
      </c>
      <c r="D11" s="154"/>
      <c r="E11" s="27">
        <v>1</v>
      </c>
      <c r="F11" s="44"/>
      <c r="G11" s="42">
        <f>G12+G13</f>
        <v>0</v>
      </c>
    </row>
    <row r="12" spans="1:7" s="49" customFormat="1" ht="29.25" customHeight="1">
      <c r="A12" s="45"/>
      <c r="B12" s="46"/>
      <c r="C12" s="47" t="s">
        <v>71</v>
      </c>
      <c r="D12" s="48" t="s">
        <v>70</v>
      </c>
      <c r="E12" s="27">
        <v>0.5</v>
      </c>
      <c r="F12" s="28"/>
      <c r="G12" s="43" t="str">
        <f>IF(F12&lt;1000,"0.0",IF(F12&lt;1300,"0.125",IF(F12&lt;1500,"0.25",IF(F12&gt;1499,"0.5"))))</f>
        <v>0.0</v>
      </c>
    </row>
    <row r="13" spans="1:7" s="49" customFormat="1" ht="29.25" customHeight="1">
      <c r="A13" s="45"/>
      <c r="B13" s="46"/>
      <c r="C13" s="47" t="s">
        <v>73</v>
      </c>
      <c r="D13" s="48" t="s">
        <v>72</v>
      </c>
      <c r="E13" s="27">
        <v>0.5</v>
      </c>
      <c r="F13" s="28"/>
      <c r="G13" s="43" t="str">
        <f>IF(F13&lt;1000,"0.0",IF(F13&lt;1300,"0.125",IF(F13&lt;1500,"0.25",IF(F13&gt;1499,"0.5"))))</f>
        <v>0.0</v>
      </c>
    </row>
    <row r="14" spans="1:7" ht="32.25" customHeight="1">
      <c r="A14" s="22">
        <v>4</v>
      </c>
      <c r="B14" s="150" t="s">
        <v>69</v>
      </c>
      <c r="C14" s="151"/>
      <c r="D14" s="152"/>
      <c r="E14" s="23">
        <v>1</v>
      </c>
      <c r="F14" s="24"/>
      <c r="G14" s="50" t="str">
        <f>IF(F14&lt;1,"0.0",IF(F14&lt;2,"0.25",IF(F14&lt;5,"0.5",IF(F14&gt;4,"1.0"))))</f>
        <v>0.0</v>
      </c>
    </row>
    <row r="15" spans="1:7">
      <c r="A15" s="29"/>
      <c r="B15" s="29"/>
      <c r="C15" s="29"/>
      <c r="D15" s="29"/>
      <c r="E15" s="30"/>
      <c r="F15" s="31"/>
      <c r="G15" s="32"/>
    </row>
    <row r="16" spans="1:7" s="36" customFormat="1" ht="23.25">
      <c r="A16" s="139" t="s">
        <v>61</v>
      </c>
      <c r="B16" s="140"/>
      <c r="C16" s="140"/>
      <c r="D16" s="141"/>
      <c r="E16" s="33">
        <f>E14+E9+E8+E7</f>
        <v>7</v>
      </c>
      <c r="F16" s="34"/>
      <c r="G16" s="35" t="e">
        <f>G7+G8+G9+G14</f>
        <v>#DIV/0!</v>
      </c>
    </row>
  </sheetData>
  <sheetProtection formatRows="0" selectLockedCells="1"/>
  <mergeCells count="10">
    <mergeCell ref="A16:D16"/>
    <mergeCell ref="A1:G1"/>
    <mergeCell ref="A5:G5"/>
    <mergeCell ref="B6:D6"/>
    <mergeCell ref="B7:D7"/>
    <mergeCell ref="B8:D8"/>
    <mergeCell ref="B9:D9"/>
    <mergeCell ref="C10:D10"/>
    <mergeCell ref="C11:D11"/>
    <mergeCell ref="B14:D14"/>
  </mergeCells>
  <conditionalFormatting sqref="G7:G16">
    <cfRule type="containsErrors" dxfId="7" priority="2">
      <formula>ISERROR(G7)</formula>
    </cfRule>
  </conditionalFormatting>
  <conditionalFormatting sqref="F7:F14">
    <cfRule type="containsErrors" dxfId="6" priority="1">
      <formula>ISERROR(F7)</formula>
    </cfRule>
  </conditionalFormatting>
  <printOptions horizontalCentered="1"/>
  <pageMargins left="1.5" right="0.25" top="1" bottom="0.2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21"/>
  <sheetViews>
    <sheetView zoomScale="110" zoomScaleNormal="110" workbookViewId="0">
      <selection activeCell="A4" sqref="A4:D4"/>
    </sheetView>
  </sheetViews>
  <sheetFormatPr defaultRowHeight="15.75"/>
  <cols>
    <col min="1" max="1" width="17" style="55" customWidth="1"/>
    <col min="2" max="3" width="27.140625" style="55" customWidth="1"/>
    <col min="4" max="4" width="31.7109375" style="55" customWidth="1"/>
    <col min="5" max="16384" width="9.140625" style="55"/>
  </cols>
  <sheetData>
    <row r="1" spans="1:6" s="85" customFormat="1">
      <c r="A1" s="85" t="s">
        <v>77</v>
      </c>
      <c r="B1" s="100"/>
      <c r="C1" s="100"/>
      <c r="D1" s="101" t="s">
        <v>76</v>
      </c>
    </row>
    <row r="3" spans="1:6">
      <c r="A3" s="161" t="s">
        <v>3</v>
      </c>
      <c r="B3" s="161"/>
      <c r="C3" s="161"/>
      <c r="D3" s="161"/>
    </row>
    <row r="4" spans="1:6" ht="36" customHeight="1">
      <c r="A4" s="162" t="s">
        <v>10</v>
      </c>
      <c r="B4" s="162"/>
      <c r="C4" s="162"/>
      <c r="D4" s="162"/>
    </row>
    <row r="5" spans="1:6">
      <c r="A5" s="157"/>
      <c r="B5" s="157"/>
      <c r="C5" s="157"/>
    </row>
    <row r="6" spans="1:6" ht="35.25" customHeight="1">
      <c r="A6" s="56" t="s">
        <v>29</v>
      </c>
      <c r="B6" s="57" t="s">
        <v>30</v>
      </c>
      <c r="C6" s="57" t="s">
        <v>31</v>
      </c>
      <c r="D6" s="57" t="s">
        <v>32</v>
      </c>
    </row>
    <row r="7" spans="1:6" ht="27.75" customHeight="1">
      <c r="A7" s="58" t="s">
        <v>22</v>
      </c>
      <c r="B7" s="58" t="s">
        <v>23</v>
      </c>
      <c r="C7" s="58" t="s">
        <v>24</v>
      </c>
      <c r="D7" s="59" t="s">
        <v>33</v>
      </c>
    </row>
    <row r="8" spans="1:6" ht="19.5" customHeight="1">
      <c r="A8" s="60" t="s">
        <v>11</v>
      </c>
      <c r="B8" s="84"/>
      <c r="C8" s="84"/>
      <c r="D8" s="61" t="e">
        <f>C8/B8</f>
        <v>#DIV/0!</v>
      </c>
    </row>
    <row r="9" spans="1:6" ht="19.5" customHeight="1">
      <c r="A9" s="60" t="s">
        <v>12</v>
      </c>
      <c r="B9" s="84"/>
      <c r="C9" s="84"/>
      <c r="D9" s="61" t="e">
        <f>C9/B9</f>
        <v>#DIV/0!</v>
      </c>
    </row>
    <row r="10" spans="1:6" ht="19.5" customHeight="1" thickBot="1">
      <c r="A10" s="60" t="s">
        <v>13</v>
      </c>
      <c r="B10" s="84"/>
      <c r="C10" s="84"/>
      <c r="D10" s="61" t="e">
        <f>C10/B10</f>
        <v>#DIV/0!</v>
      </c>
    </row>
    <row r="11" spans="1:6" ht="17.25" thickTop="1" thickBot="1">
      <c r="A11" s="158" t="s">
        <v>34</v>
      </c>
      <c r="B11" s="159"/>
      <c r="C11" s="160"/>
      <c r="D11" s="62" t="e">
        <f>AVERAGE(D8:D10)</f>
        <v>#DIV/0!</v>
      </c>
    </row>
    <row r="12" spans="1:6" ht="21.75" thickTop="1" thickBot="1">
      <c r="A12" s="163" t="s">
        <v>38</v>
      </c>
      <c r="B12" s="164"/>
      <c r="C12" s="165"/>
      <c r="D12" s="75" t="e">
        <f>IF(D11&lt;71%,"0.0",IF(D11&lt;81%,"0.5",IF(D11&lt;91%,"0.75",IF(D11&gt;90%,"1"))))</f>
        <v>#DIV/0!</v>
      </c>
    </row>
    <row r="13" spans="1:6" ht="16.5" thickTop="1">
      <c r="A13" s="63"/>
      <c r="B13" s="64"/>
      <c r="C13" s="64"/>
    </row>
    <row r="14" spans="1:6">
      <c r="A14" s="65"/>
      <c r="E14" s="64"/>
      <c r="F14" s="66"/>
    </row>
    <row r="15" spans="1:6">
      <c r="A15" s="67"/>
      <c r="B15" s="155" t="s">
        <v>4</v>
      </c>
      <c r="C15" s="156"/>
      <c r="D15" s="68" t="s">
        <v>17</v>
      </c>
      <c r="E15" s="69"/>
      <c r="F15" s="66"/>
    </row>
    <row r="16" spans="1:6" ht="25.5" customHeight="1">
      <c r="A16" s="67" t="s">
        <v>18</v>
      </c>
      <c r="B16" s="70"/>
      <c r="C16" s="71"/>
      <c r="D16" s="68"/>
      <c r="E16" s="69"/>
      <c r="F16" s="66"/>
    </row>
    <row r="17" spans="1:6">
      <c r="A17" s="72" t="s">
        <v>19</v>
      </c>
      <c r="B17" s="70"/>
      <c r="C17" s="71"/>
      <c r="D17" s="68"/>
      <c r="E17" s="69"/>
      <c r="F17" s="66"/>
    </row>
    <row r="18" spans="1:6">
      <c r="A18" s="67" t="s">
        <v>20</v>
      </c>
      <c r="B18" s="155" t="s">
        <v>25</v>
      </c>
      <c r="C18" s="156"/>
      <c r="D18" s="68" t="s">
        <v>21</v>
      </c>
      <c r="E18" s="69"/>
      <c r="F18" s="66"/>
    </row>
    <row r="19" spans="1:6">
      <c r="A19" s="73" t="s">
        <v>5</v>
      </c>
      <c r="B19" s="70"/>
      <c r="C19" s="71"/>
      <c r="D19" s="68"/>
      <c r="E19" s="69"/>
      <c r="F19" s="64"/>
    </row>
    <row r="20" spans="1:6">
      <c r="A20" s="65"/>
    </row>
    <row r="21" spans="1:6">
      <c r="B21" s="74"/>
      <c r="C21" s="74"/>
    </row>
  </sheetData>
  <mergeCells count="7">
    <mergeCell ref="B18:C18"/>
    <mergeCell ref="A5:C5"/>
    <mergeCell ref="B15:C15"/>
    <mergeCell ref="A11:C11"/>
    <mergeCell ref="A3:D3"/>
    <mergeCell ref="A4:D4"/>
    <mergeCell ref="A12:C12"/>
  </mergeCells>
  <conditionalFormatting sqref="D8:D11">
    <cfRule type="containsErrors" dxfId="5" priority="3">
      <formula>ISERROR(D8)</formula>
    </cfRule>
  </conditionalFormatting>
  <conditionalFormatting sqref="D12">
    <cfRule type="containsErrors" dxfId="4" priority="1">
      <formula>ISERROR(D12)</formula>
    </cfRule>
    <cfRule type="containsErrors" dxfId="3" priority="2">
      <formula>ISERROR(D12)</formula>
    </cfRule>
  </conditionalFormatting>
  <printOptions horizontalCentered="1"/>
  <pageMargins left="1.5" right="0.2" top="1.2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dimension ref="A1:F18"/>
  <sheetViews>
    <sheetView workbookViewId="0">
      <selection activeCell="C7" sqref="C7"/>
    </sheetView>
  </sheetViews>
  <sheetFormatPr defaultRowHeight="16.5"/>
  <cols>
    <col min="1" max="1" width="14.85546875" style="51" customWidth="1"/>
    <col min="2" max="3" width="32.28515625" style="51" customWidth="1"/>
    <col min="4" max="4" width="29.7109375" style="51" customWidth="1"/>
    <col min="5" max="5" width="11.7109375" style="51" customWidth="1"/>
    <col min="6" max="16384" width="9.140625" style="51"/>
  </cols>
  <sheetData>
    <row r="1" spans="1:6" s="86" customFormat="1">
      <c r="A1" s="86" t="s">
        <v>37</v>
      </c>
    </row>
    <row r="3" spans="1:6">
      <c r="A3" s="168" t="s">
        <v>3</v>
      </c>
      <c r="B3" s="168"/>
      <c r="C3" s="168"/>
      <c r="D3" s="168"/>
    </row>
    <row r="4" spans="1:6" ht="49.5" customHeight="1">
      <c r="A4" s="169" t="s">
        <v>94</v>
      </c>
      <c r="B4" s="169"/>
      <c r="C4" s="169"/>
      <c r="D4" s="169"/>
    </row>
    <row r="5" spans="1:6" ht="35.25" customHeight="1">
      <c r="A5" s="52" t="s">
        <v>35</v>
      </c>
      <c r="B5" s="52" t="s">
        <v>26</v>
      </c>
      <c r="C5" s="52" t="s">
        <v>74</v>
      </c>
      <c r="D5" s="52" t="s">
        <v>27</v>
      </c>
    </row>
    <row r="6" spans="1:6" s="77" customFormat="1" ht="17.25" customHeight="1">
      <c r="A6" s="76" t="s">
        <v>22</v>
      </c>
      <c r="B6" s="76" t="s">
        <v>23</v>
      </c>
      <c r="C6" s="76" t="s">
        <v>24</v>
      </c>
      <c r="D6" s="76" t="s">
        <v>28</v>
      </c>
    </row>
    <row r="7" spans="1:6" s="91" customFormat="1" ht="31.5" customHeight="1">
      <c r="A7" s="102" t="s">
        <v>11</v>
      </c>
      <c r="B7" s="103"/>
      <c r="C7" s="104"/>
      <c r="D7" s="105" t="e">
        <f>B7/C7</f>
        <v>#DIV/0!</v>
      </c>
    </row>
    <row r="8" spans="1:6" s="91" customFormat="1" ht="31.5" customHeight="1">
      <c r="A8" s="102" t="s">
        <v>12</v>
      </c>
      <c r="B8" s="103"/>
      <c r="C8" s="104"/>
      <c r="D8" s="105" t="e">
        <f>B8/C8</f>
        <v>#DIV/0!</v>
      </c>
    </row>
    <row r="9" spans="1:6" s="91" customFormat="1" ht="31.5" customHeight="1" thickBot="1">
      <c r="A9" s="102" t="s">
        <v>13</v>
      </c>
      <c r="B9" s="103"/>
      <c r="C9" s="104"/>
      <c r="D9" s="105" t="e">
        <f>B9/C9</f>
        <v>#DIV/0!</v>
      </c>
    </row>
    <row r="10" spans="1:6" ht="21.75" customHeight="1" thickTop="1" thickBot="1">
      <c r="A10" s="170" t="s">
        <v>34</v>
      </c>
      <c r="B10" s="171"/>
      <c r="C10" s="172"/>
      <c r="D10" s="79" t="e">
        <f>AVERAGE(D7:D9)</f>
        <v>#DIV/0!</v>
      </c>
    </row>
    <row r="11" spans="1:6" ht="21.75" customHeight="1" thickTop="1">
      <c r="A11" s="173" t="s">
        <v>75</v>
      </c>
      <c r="B11" s="174"/>
      <c r="C11" s="175"/>
      <c r="D11" s="21" t="e">
        <f>IF(D10&lt;10%,"0.0",IF(D10&lt;20%,"0.125",IF(D10&lt;30%,"0.25",IF(D10&lt;40%,"0.5",IF(D10&lt;50%,"0.75",IF(D10&gt;49%,"1"))))))</f>
        <v>#DIV/0!</v>
      </c>
    </row>
    <row r="12" spans="1:6">
      <c r="A12" s="80"/>
    </row>
    <row r="13" spans="1:6">
      <c r="E13" s="81"/>
      <c r="F13" s="8"/>
    </row>
    <row r="14" spans="1:6">
      <c r="A14" s="1"/>
      <c r="B14" s="166" t="s">
        <v>4</v>
      </c>
      <c r="C14" s="167"/>
      <c r="D14" s="166" t="s">
        <v>17</v>
      </c>
      <c r="E14" s="167"/>
      <c r="F14" s="9"/>
    </row>
    <row r="15" spans="1:6" ht="25.5" customHeight="1">
      <c r="A15" s="1" t="s">
        <v>18</v>
      </c>
      <c r="B15" s="3"/>
      <c r="C15" s="4"/>
      <c r="D15" s="166"/>
      <c r="E15" s="167"/>
      <c r="F15" s="9"/>
    </row>
    <row r="16" spans="1:6">
      <c r="A16" s="2" t="s">
        <v>19</v>
      </c>
      <c r="B16" s="3"/>
      <c r="C16" s="4"/>
      <c r="D16" s="166"/>
      <c r="E16" s="167"/>
      <c r="F16" s="9"/>
    </row>
    <row r="17" spans="1:6">
      <c r="A17" s="1" t="s">
        <v>20</v>
      </c>
      <c r="B17" s="166" t="s">
        <v>25</v>
      </c>
      <c r="C17" s="167"/>
      <c r="D17" s="166" t="s">
        <v>21</v>
      </c>
      <c r="E17" s="167"/>
      <c r="F17" s="9"/>
    </row>
    <row r="18" spans="1:6">
      <c r="A18" s="7" t="s">
        <v>5</v>
      </c>
      <c r="B18" s="3"/>
      <c r="C18" s="4"/>
      <c r="D18" s="166"/>
      <c r="E18" s="167"/>
      <c r="F18" s="82"/>
    </row>
  </sheetData>
  <mergeCells count="11">
    <mergeCell ref="D18:E18"/>
    <mergeCell ref="A3:D3"/>
    <mergeCell ref="A4:D4"/>
    <mergeCell ref="D15:E15"/>
    <mergeCell ref="D16:E16"/>
    <mergeCell ref="A10:C10"/>
    <mergeCell ref="B14:C14"/>
    <mergeCell ref="D14:E14"/>
    <mergeCell ref="D17:E17"/>
    <mergeCell ref="B17:C17"/>
    <mergeCell ref="A11:C11"/>
  </mergeCells>
  <conditionalFormatting sqref="D7:D10">
    <cfRule type="containsErrors" dxfId="2" priority="3">
      <formula>ISERROR(D7)</formula>
    </cfRule>
  </conditionalFormatting>
  <conditionalFormatting sqref="D11">
    <cfRule type="containsErrors" dxfId="1" priority="2">
      <formula>ISERROR(D11)</formula>
    </cfRule>
    <cfRule type="containsErrors" dxfId="0" priority="1">
      <formula>ISERROR(D11)</formula>
    </cfRule>
  </conditionalFormatting>
  <printOptions horizontalCentered="1"/>
  <pageMargins left="1.5" right="0.2" top="1" bottom="0.5" header="0.3" footer="0.3"/>
  <pageSetup paperSize="5" orientation="landscape" r:id="rId1"/>
</worksheet>
</file>

<file path=xl/worksheets/sheet4.xml><?xml version="1.0" encoding="utf-8"?>
<worksheet xmlns="http://schemas.openxmlformats.org/spreadsheetml/2006/main" xmlns:r="http://schemas.openxmlformats.org/officeDocument/2006/relationships">
  <dimension ref="A1:H26"/>
  <sheetViews>
    <sheetView topLeftCell="A4" zoomScale="98" zoomScaleNormal="98" workbookViewId="0">
      <selection activeCell="E12" sqref="E12:G12"/>
    </sheetView>
  </sheetViews>
  <sheetFormatPr defaultRowHeight="16.5"/>
  <cols>
    <col min="1" max="1" width="14.85546875" style="51" customWidth="1"/>
    <col min="2" max="2" width="18.140625" style="51" customWidth="1"/>
    <col min="3" max="6" width="20.28515625" style="51" customWidth="1"/>
    <col min="7" max="7" width="13.5703125" style="51" customWidth="1"/>
    <col min="8" max="8" width="16.140625" style="51" customWidth="1"/>
    <col min="9" max="16384" width="9.140625" style="51"/>
  </cols>
  <sheetData>
    <row r="1" spans="1:8">
      <c r="A1" s="51" t="s">
        <v>79</v>
      </c>
      <c r="B1" s="81"/>
      <c r="C1" s="81"/>
      <c r="D1" s="81"/>
      <c r="E1" s="81"/>
      <c r="G1" s="51" t="s">
        <v>78</v>
      </c>
      <c r="H1" s="81"/>
    </row>
    <row r="3" spans="1:8">
      <c r="A3" s="178" t="s">
        <v>3</v>
      </c>
      <c r="B3" s="178"/>
      <c r="C3" s="178"/>
      <c r="D3" s="178"/>
      <c r="E3" s="178"/>
      <c r="F3" s="178"/>
      <c r="G3" s="178"/>
      <c r="H3" s="178"/>
    </row>
    <row r="4" spans="1:8">
      <c r="A4" s="179" t="s">
        <v>41</v>
      </c>
      <c r="B4" s="179"/>
      <c r="C4" s="179"/>
      <c r="D4" s="179"/>
      <c r="E4" s="179"/>
      <c r="F4" s="179"/>
      <c r="G4" s="179"/>
      <c r="H4" s="179"/>
    </row>
    <row r="5" spans="1:8" ht="53.25" customHeight="1">
      <c r="A5" s="176" t="s">
        <v>6</v>
      </c>
      <c r="B5" s="176" t="s">
        <v>8</v>
      </c>
      <c r="C5" s="182" t="s">
        <v>46</v>
      </c>
      <c r="D5" s="183"/>
      <c r="E5" s="183"/>
      <c r="F5" s="184"/>
      <c r="G5" s="187" t="s">
        <v>81</v>
      </c>
      <c r="H5" s="185" t="s">
        <v>82</v>
      </c>
    </row>
    <row r="6" spans="1:8" ht="49.5" customHeight="1">
      <c r="A6" s="177"/>
      <c r="B6" s="177"/>
      <c r="C6" s="106" t="s">
        <v>42</v>
      </c>
      <c r="D6" s="106" t="s">
        <v>43</v>
      </c>
      <c r="E6" s="106" t="s">
        <v>44</v>
      </c>
      <c r="F6" s="106" t="s">
        <v>45</v>
      </c>
      <c r="G6" s="188"/>
      <c r="H6" s="186"/>
    </row>
    <row r="7" spans="1:8" s="80" customFormat="1" ht="17.25" customHeight="1">
      <c r="A7" s="118" t="s">
        <v>47</v>
      </c>
      <c r="B7" s="118" t="s">
        <v>48</v>
      </c>
      <c r="C7" s="119" t="s">
        <v>49</v>
      </c>
      <c r="D7" s="119" t="s">
        <v>50</v>
      </c>
      <c r="E7" s="119" t="s">
        <v>51</v>
      </c>
      <c r="F7" s="118" t="s">
        <v>52</v>
      </c>
      <c r="G7" s="118" t="s">
        <v>53</v>
      </c>
      <c r="H7" s="119" t="s">
        <v>54</v>
      </c>
    </row>
    <row r="8" spans="1:8" s="55" customFormat="1" ht="21" customHeight="1">
      <c r="A8" s="113" t="s">
        <v>0</v>
      </c>
      <c r="B8" s="68">
        <v>500</v>
      </c>
      <c r="C8" s="68"/>
      <c r="D8" s="68"/>
      <c r="E8" s="68"/>
      <c r="F8" s="68"/>
      <c r="G8" s="113">
        <f>SUM(C8:F8)</f>
        <v>0</v>
      </c>
      <c r="H8" s="114">
        <f>G8/B8</f>
        <v>0</v>
      </c>
    </row>
    <row r="9" spans="1:8" s="55" customFormat="1" ht="21" customHeight="1">
      <c r="A9" s="113" t="s">
        <v>1</v>
      </c>
      <c r="B9" s="68">
        <v>500</v>
      </c>
      <c r="C9" s="68"/>
      <c r="D9" s="68"/>
      <c r="E9" s="68"/>
      <c r="F9" s="68"/>
      <c r="G9" s="113">
        <f t="shared" ref="G9:G10" si="0">SUM(C9:F9)</f>
        <v>0</v>
      </c>
      <c r="H9" s="114">
        <f>G9/B9</f>
        <v>0</v>
      </c>
    </row>
    <row r="10" spans="1:8" s="55" customFormat="1" ht="21" customHeight="1" thickBot="1">
      <c r="A10" s="113" t="s">
        <v>2</v>
      </c>
      <c r="B10" s="68">
        <v>500</v>
      </c>
      <c r="C10" s="115"/>
      <c r="D10" s="115"/>
      <c r="E10" s="115"/>
      <c r="F10" s="115"/>
      <c r="G10" s="113">
        <f t="shared" si="0"/>
        <v>0</v>
      </c>
      <c r="H10" s="114">
        <f>G10/B10</f>
        <v>0</v>
      </c>
    </row>
    <row r="11" spans="1:8" ht="18" thickTop="1" thickBot="1">
      <c r="A11" s="107"/>
      <c r="B11" s="107"/>
      <c r="C11" s="108"/>
      <c r="D11" s="109"/>
      <c r="E11" s="109"/>
      <c r="F11" s="189" t="s">
        <v>80</v>
      </c>
      <c r="G11" s="190"/>
      <c r="H11" s="110">
        <f>AVERAGE(H8:H10)</f>
        <v>0</v>
      </c>
    </row>
    <row r="12" spans="1:8" ht="18" thickTop="1" thickBot="1">
      <c r="E12" s="180" t="s">
        <v>38</v>
      </c>
      <c r="F12" s="180"/>
      <c r="G12" s="181"/>
      <c r="H12" s="111" t="str">
        <f>IF(H11&lt;1%,"0.0",IF(H11&lt;10%,"0.5",IF(H11&lt;20%,"1.0",IF(H11&lt;30%,"2.0",IF(H11&gt;29%,"3.0")))))</f>
        <v>0.0</v>
      </c>
    </row>
    <row r="13" spans="1:8" ht="17.25" thickTop="1">
      <c r="A13" s="116"/>
      <c r="B13" s="117"/>
      <c r="C13" s="117"/>
      <c r="D13" s="117"/>
      <c r="E13" s="117"/>
      <c r="F13" s="117"/>
      <c r="G13" s="117"/>
    </row>
    <row r="14" spans="1:8">
      <c r="A14" s="112"/>
      <c r="B14" s="112"/>
      <c r="C14" s="112"/>
      <c r="D14" s="112"/>
      <c r="E14" s="112"/>
      <c r="F14" s="112"/>
      <c r="G14" s="112"/>
    </row>
    <row r="15" spans="1:8">
      <c r="A15" s="1"/>
      <c r="B15" s="166" t="s">
        <v>4</v>
      </c>
      <c r="C15" s="167"/>
      <c r="D15" s="166" t="s">
        <v>17</v>
      </c>
      <c r="E15" s="167"/>
      <c r="F15" s="112"/>
      <c r="G15" s="112"/>
    </row>
    <row r="16" spans="1:8">
      <c r="A16" s="1" t="s">
        <v>18</v>
      </c>
      <c r="B16" s="3"/>
      <c r="C16" s="4"/>
      <c r="D16" s="3"/>
      <c r="E16" s="5"/>
      <c r="F16" s="112"/>
      <c r="G16" s="112"/>
    </row>
    <row r="17" spans="1:6">
      <c r="A17" s="2" t="s">
        <v>19</v>
      </c>
      <c r="B17" s="3"/>
      <c r="C17" s="4"/>
      <c r="D17" s="3"/>
      <c r="E17" s="5"/>
    </row>
    <row r="18" spans="1:6">
      <c r="A18" s="1" t="s">
        <v>20</v>
      </c>
      <c r="B18" s="3"/>
      <c r="C18" s="4"/>
      <c r="D18" s="166" t="s">
        <v>21</v>
      </c>
      <c r="E18" s="167"/>
      <c r="F18" s="112"/>
    </row>
    <row r="19" spans="1:6" ht="27.75" customHeight="1">
      <c r="A19" s="7" t="s">
        <v>5</v>
      </c>
      <c r="B19" s="3"/>
      <c r="C19" s="4"/>
      <c r="D19" s="3"/>
      <c r="E19" s="5"/>
      <c r="F19" s="112"/>
    </row>
    <row r="20" spans="1:6">
      <c r="A20" s="90"/>
      <c r="B20" s="90"/>
      <c r="C20" s="90"/>
      <c r="D20" s="112"/>
      <c r="E20" s="112"/>
      <c r="F20" s="112"/>
    </row>
    <row r="26" spans="1:6">
      <c r="D26" s="53"/>
      <c r="E26" s="53"/>
    </row>
  </sheetData>
  <dataConsolidate/>
  <mergeCells count="12">
    <mergeCell ref="D18:E18"/>
    <mergeCell ref="A5:A6"/>
    <mergeCell ref="B5:B6"/>
    <mergeCell ref="A3:H3"/>
    <mergeCell ref="A4:H4"/>
    <mergeCell ref="B15:C15"/>
    <mergeCell ref="D15:E15"/>
    <mergeCell ref="E12:G12"/>
    <mergeCell ref="C5:F5"/>
    <mergeCell ref="H5:H6"/>
    <mergeCell ref="G5:G6"/>
    <mergeCell ref="F11:G11"/>
  </mergeCells>
  <printOptions horizontalCentered="1"/>
  <pageMargins left="1.5" right="0.2" top="1"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dimension ref="A1:I18"/>
  <sheetViews>
    <sheetView topLeftCell="A4" zoomScale="98" zoomScaleNormal="98" workbookViewId="0">
      <selection activeCell="A12" sqref="A12:E12"/>
    </sheetView>
  </sheetViews>
  <sheetFormatPr defaultRowHeight="28.5" customHeight="1"/>
  <cols>
    <col min="1" max="1" width="20.28515625" style="51" customWidth="1"/>
    <col min="2" max="5" width="28" style="51" customWidth="1"/>
    <col min="6" max="6" width="16.5703125" style="51" customWidth="1"/>
    <col min="7" max="16384" width="9.140625" style="51"/>
  </cols>
  <sheetData>
    <row r="1" spans="1:9" ht="28.5" customHeight="1">
      <c r="A1" s="51" t="s">
        <v>79</v>
      </c>
      <c r="B1" s="81"/>
      <c r="C1" s="81"/>
      <c r="D1" s="54" t="s">
        <v>83</v>
      </c>
      <c r="E1" s="81"/>
    </row>
    <row r="2" spans="1:9" ht="13.5" customHeight="1"/>
    <row r="3" spans="1:9" ht="23.25" customHeight="1">
      <c r="A3" s="191" t="s">
        <v>3</v>
      </c>
      <c r="B3" s="191"/>
      <c r="C3" s="191"/>
      <c r="D3" s="191"/>
      <c r="E3" s="191"/>
    </row>
    <row r="4" spans="1:9" ht="23.25" customHeight="1">
      <c r="A4" s="192" t="s">
        <v>40</v>
      </c>
      <c r="B4" s="192"/>
      <c r="C4" s="192"/>
      <c r="D4" s="192"/>
      <c r="E4" s="192"/>
    </row>
    <row r="5" spans="1:9" ht="28.5" customHeight="1">
      <c r="A5" s="193" t="s">
        <v>6</v>
      </c>
      <c r="B5" s="195" t="s">
        <v>16</v>
      </c>
      <c r="C5" s="196"/>
      <c r="D5" s="196"/>
      <c r="E5" s="197"/>
    </row>
    <row r="6" spans="1:9" ht="36" customHeight="1">
      <c r="A6" s="194"/>
      <c r="B6" s="87" t="s">
        <v>14</v>
      </c>
      <c r="C6" s="88" t="s">
        <v>84</v>
      </c>
      <c r="D6" s="87" t="s">
        <v>15</v>
      </c>
      <c r="E6" s="89" t="s">
        <v>9</v>
      </c>
    </row>
    <row r="7" spans="1:9" s="91" customFormat="1" ht="27" customHeight="1">
      <c r="A7" s="102" t="s">
        <v>0</v>
      </c>
      <c r="B7" s="125"/>
      <c r="C7" s="125"/>
      <c r="D7" s="126"/>
      <c r="E7" s="126"/>
    </row>
    <row r="8" spans="1:9" s="91" customFormat="1" ht="27" customHeight="1">
      <c r="A8" s="102" t="s">
        <v>1</v>
      </c>
      <c r="B8" s="125"/>
      <c r="C8" s="125"/>
      <c r="D8" s="126"/>
      <c r="E8" s="126"/>
    </row>
    <row r="9" spans="1:9" s="91" customFormat="1" ht="27" customHeight="1">
      <c r="A9" s="102" t="s">
        <v>2</v>
      </c>
      <c r="B9" s="125"/>
      <c r="C9" s="125"/>
      <c r="D9" s="126"/>
      <c r="E9" s="126"/>
    </row>
    <row r="10" spans="1:9" s="124" customFormat="1" ht="28.5" customHeight="1" thickBot="1">
      <c r="A10" s="120" t="s">
        <v>7</v>
      </c>
      <c r="B10" s="121"/>
      <c r="C10" s="122">
        <f>SUM(C7:C9)</f>
        <v>0</v>
      </c>
      <c r="D10" s="123"/>
      <c r="E10" s="123">
        <f>SUM(E7:E9)</f>
        <v>0</v>
      </c>
    </row>
    <row r="11" spans="1:9" s="94" customFormat="1" ht="28.5" customHeight="1" thickTop="1" thickBot="1">
      <c r="A11" s="92" t="s">
        <v>38</v>
      </c>
      <c r="B11" s="93"/>
      <c r="C11" s="95" t="str">
        <f>IF(C10&lt;1000,"0.0",IF(C10&lt;1300,"0.125",IF(C10&lt;1500,"0.25",IF(C10&gt;1499,"0.5"))))</f>
        <v>0.0</v>
      </c>
      <c r="D11" s="96"/>
      <c r="E11" s="97" t="str">
        <f>IF(E10&lt;1000,"0.0",IF(E10&lt;1300,"0.125",IF(E10&lt;1500,"0.25",IF(E10&gt;1499,"0.5"))))</f>
        <v>0.0</v>
      </c>
    </row>
    <row r="12" spans="1:9" ht="37.5" customHeight="1" thickTop="1">
      <c r="A12" s="198"/>
      <c r="B12" s="198"/>
      <c r="C12" s="198"/>
      <c r="D12" s="198"/>
      <c r="E12" s="198"/>
      <c r="G12" s="53"/>
      <c r="H12" s="53"/>
      <c r="I12" s="53"/>
    </row>
    <row r="13" spans="1:9" ht="28.5" customHeight="1">
      <c r="A13" s="1"/>
      <c r="B13" s="166" t="s">
        <v>4</v>
      </c>
      <c r="C13" s="167"/>
      <c r="D13" s="166" t="s">
        <v>17</v>
      </c>
      <c r="E13" s="167"/>
      <c r="G13" s="6"/>
      <c r="H13" s="6"/>
      <c r="I13" s="6"/>
    </row>
    <row r="14" spans="1:9" ht="28.5" customHeight="1">
      <c r="A14" s="1" t="s">
        <v>18</v>
      </c>
      <c r="B14" s="3"/>
      <c r="C14" s="4"/>
      <c r="D14" s="3"/>
      <c r="E14" s="5"/>
      <c r="G14" s="6"/>
      <c r="H14" s="6"/>
      <c r="I14" s="6"/>
    </row>
    <row r="15" spans="1:9" ht="28.5" customHeight="1">
      <c r="A15" s="2" t="s">
        <v>19</v>
      </c>
      <c r="B15" s="3"/>
      <c r="C15" s="4"/>
      <c r="D15" s="3"/>
      <c r="E15" s="5"/>
      <c r="G15" s="6"/>
      <c r="H15" s="6"/>
      <c r="I15" s="6"/>
    </row>
    <row r="16" spans="1:9" ht="28.5" customHeight="1">
      <c r="A16" s="1" t="s">
        <v>20</v>
      </c>
      <c r="B16" s="3"/>
      <c r="C16" s="4"/>
      <c r="D16" s="166" t="s">
        <v>21</v>
      </c>
      <c r="E16" s="167"/>
      <c r="G16" s="6"/>
      <c r="H16" s="6"/>
      <c r="I16" s="6"/>
    </row>
    <row r="17" spans="1:9" ht="28.5" customHeight="1">
      <c r="A17" s="2" t="s">
        <v>5</v>
      </c>
      <c r="B17" s="3"/>
      <c r="C17" s="4"/>
      <c r="D17" s="3"/>
      <c r="E17" s="5"/>
      <c r="G17" s="6"/>
      <c r="H17" s="6"/>
      <c r="I17" s="6"/>
    </row>
    <row r="18" spans="1:9" ht="28.5" customHeight="1">
      <c r="A18" s="90"/>
      <c r="B18" s="90"/>
      <c r="C18" s="90"/>
      <c r="G18" s="53"/>
      <c r="H18" s="53"/>
      <c r="I18" s="53"/>
    </row>
  </sheetData>
  <dataConsolidate/>
  <mergeCells count="8">
    <mergeCell ref="A3:E3"/>
    <mergeCell ref="A4:E4"/>
    <mergeCell ref="B13:C13"/>
    <mergeCell ref="D13:E13"/>
    <mergeCell ref="D16:E16"/>
    <mergeCell ref="A5:A6"/>
    <mergeCell ref="B5:E5"/>
    <mergeCell ref="A12:E12"/>
  </mergeCells>
  <printOptions horizontalCentered="1"/>
  <pageMargins left="1.5" right="0.7" top="1"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dimension ref="A1:F21"/>
  <sheetViews>
    <sheetView topLeftCell="A7" zoomScale="98" zoomScaleNormal="98" workbookViewId="0">
      <selection activeCell="A14" sqref="A14:A15"/>
    </sheetView>
  </sheetViews>
  <sheetFormatPr defaultRowHeight="16.5"/>
  <cols>
    <col min="1" max="1" width="22.85546875" style="51" customWidth="1"/>
    <col min="2" max="6" width="21.140625" style="51" customWidth="1"/>
    <col min="7" max="16384" width="9.140625" style="51"/>
  </cols>
  <sheetData>
    <row r="1" spans="1:6" s="86" customFormat="1">
      <c r="A1" s="86" t="s">
        <v>79</v>
      </c>
      <c r="B1" s="137"/>
      <c r="C1" s="137"/>
      <c r="E1" s="138" t="s">
        <v>85</v>
      </c>
      <c r="F1" s="137"/>
    </row>
    <row r="3" spans="1:6" ht="22.5" customHeight="1">
      <c r="A3" s="203" t="s">
        <v>3</v>
      </c>
      <c r="B3" s="203"/>
      <c r="C3" s="203"/>
      <c r="D3" s="203"/>
      <c r="E3" s="203"/>
      <c r="F3" s="203"/>
    </row>
    <row r="4" spans="1:6" ht="20.25">
      <c r="A4" s="204" t="s">
        <v>39</v>
      </c>
      <c r="B4" s="204"/>
      <c r="C4" s="204"/>
      <c r="D4" s="204"/>
      <c r="E4" s="204"/>
      <c r="F4" s="204"/>
    </row>
    <row r="5" spans="1:6" ht="24" customHeight="1">
      <c r="A5" s="193" t="s">
        <v>6</v>
      </c>
      <c r="B5" s="195" t="s">
        <v>90</v>
      </c>
      <c r="C5" s="196"/>
      <c r="D5" s="196"/>
      <c r="E5" s="197"/>
      <c r="F5" s="187" t="s">
        <v>92</v>
      </c>
    </row>
    <row r="6" spans="1:6" ht="38.25" customHeight="1">
      <c r="A6" s="194"/>
      <c r="B6" s="127" t="s">
        <v>86</v>
      </c>
      <c r="C6" s="128" t="s">
        <v>87</v>
      </c>
      <c r="D6" s="129" t="s">
        <v>88</v>
      </c>
      <c r="E6" s="129" t="s">
        <v>89</v>
      </c>
      <c r="F6" s="199"/>
    </row>
    <row r="7" spans="1:6" ht="18.75" customHeight="1">
      <c r="A7" s="78" t="s">
        <v>0</v>
      </c>
      <c r="B7" s="83"/>
      <c r="C7" s="83"/>
      <c r="D7" s="83"/>
      <c r="E7" s="83"/>
      <c r="F7" s="10"/>
    </row>
    <row r="8" spans="1:6" ht="18.75" customHeight="1">
      <c r="A8" s="78" t="s">
        <v>1</v>
      </c>
      <c r="B8" s="83"/>
      <c r="C8" s="83"/>
      <c r="D8" s="83"/>
      <c r="E8" s="83"/>
      <c r="F8" s="131"/>
    </row>
    <row r="9" spans="1:6" ht="18.75" customHeight="1">
      <c r="A9" s="78" t="s">
        <v>2</v>
      </c>
      <c r="B9" s="83"/>
      <c r="C9" s="83"/>
      <c r="D9" s="83"/>
      <c r="E9" s="83"/>
      <c r="F9" s="131"/>
    </row>
    <row r="10" spans="1:6" ht="18.75">
      <c r="A10" s="136" t="s">
        <v>7</v>
      </c>
      <c r="B10" s="136">
        <f>SUM(B7:B9)</f>
        <v>0</v>
      </c>
      <c r="C10" s="136">
        <f t="shared" ref="C10:E10" si="0">SUM(C7:C9)</f>
        <v>0</v>
      </c>
      <c r="D10" s="136">
        <f t="shared" si="0"/>
        <v>0</v>
      </c>
      <c r="E10" s="136">
        <f t="shared" si="0"/>
        <v>0</v>
      </c>
      <c r="F10" s="131"/>
    </row>
    <row r="11" spans="1:6">
      <c r="A11" s="130" t="s">
        <v>91</v>
      </c>
      <c r="B11" s="87">
        <v>1</v>
      </c>
      <c r="C11" s="87">
        <v>0.5</v>
      </c>
      <c r="D11" s="78">
        <v>0.25</v>
      </c>
      <c r="E11" s="78">
        <v>0.125</v>
      </c>
      <c r="F11" s="132"/>
    </row>
    <row r="12" spans="1:6" s="94" customFormat="1" ht="18">
      <c r="A12" s="134" t="s">
        <v>93</v>
      </c>
      <c r="B12" s="134">
        <f>B11*B10</f>
        <v>0</v>
      </c>
      <c r="C12" s="134">
        <f>C11*C10</f>
        <v>0</v>
      </c>
      <c r="D12" s="134">
        <f t="shared" ref="D12:E12" si="1">D11*D10</f>
        <v>0</v>
      </c>
      <c r="E12" s="134">
        <f t="shared" si="1"/>
        <v>0</v>
      </c>
      <c r="F12" s="135">
        <f>SUM(B12:E12)</f>
        <v>0</v>
      </c>
    </row>
    <row r="13" spans="1:6" ht="20.25">
      <c r="A13" s="200" t="s">
        <v>38</v>
      </c>
      <c r="B13" s="201"/>
      <c r="C13" s="201"/>
      <c r="D13" s="201"/>
      <c r="E13" s="202"/>
      <c r="F13" s="133" t="str">
        <f>IF(F12&lt;1,"0.0",IF(F12&lt;2,"0.25",IF(F12&lt;5,"0.5",IF(F12&gt;4,"1.0"))))</f>
        <v>0.0</v>
      </c>
    </row>
    <row r="14" spans="1:6">
      <c r="A14" s="98"/>
      <c r="B14" s="53"/>
    </row>
    <row r="15" spans="1:6">
      <c r="A15" s="98"/>
      <c r="B15" s="53"/>
    </row>
    <row r="16" spans="1:6">
      <c r="A16" s="1"/>
      <c r="B16" s="166" t="s">
        <v>4</v>
      </c>
      <c r="C16" s="167"/>
      <c r="D16" s="166" t="s">
        <v>17</v>
      </c>
      <c r="E16" s="167"/>
    </row>
    <row r="17" spans="1:5" ht="27" customHeight="1">
      <c r="A17" s="1" t="s">
        <v>18</v>
      </c>
      <c r="B17" s="3"/>
      <c r="C17" s="4"/>
      <c r="D17" s="3"/>
      <c r="E17" s="5"/>
    </row>
    <row r="18" spans="1:5" ht="20.25" customHeight="1">
      <c r="A18" s="2" t="s">
        <v>19</v>
      </c>
      <c r="B18" s="3"/>
      <c r="C18" s="4"/>
      <c r="D18" s="3"/>
      <c r="E18" s="5"/>
    </row>
    <row r="19" spans="1:5">
      <c r="A19" s="1" t="s">
        <v>20</v>
      </c>
      <c r="B19" s="3"/>
      <c r="C19" s="4"/>
      <c r="D19" s="166" t="s">
        <v>21</v>
      </c>
      <c r="E19" s="167"/>
    </row>
    <row r="20" spans="1:5">
      <c r="A20" s="2" t="s">
        <v>5</v>
      </c>
      <c r="B20" s="3"/>
      <c r="C20" s="4"/>
      <c r="D20" s="3"/>
      <c r="E20" s="5"/>
    </row>
    <row r="21" spans="1:5">
      <c r="A21" s="90"/>
      <c r="B21" s="99"/>
      <c r="C21" s="90"/>
    </row>
  </sheetData>
  <dataConsolidate/>
  <mergeCells count="9">
    <mergeCell ref="F5:F6"/>
    <mergeCell ref="A13:E13"/>
    <mergeCell ref="A3:F3"/>
    <mergeCell ref="A4:F4"/>
    <mergeCell ref="D19:E19"/>
    <mergeCell ref="B5:E5"/>
    <mergeCell ref="A5:A6"/>
    <mergeCell ref="B16:C16"/>
    <mergeCell ref="D16:E16"/>
  </mergeCells>
  <printOptions horizontalCentered="1"/>
  <pageMargins left="1.5" right="0.2" top="1"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scorecard</vt:lpstr>
      <vt:lpstr>KRA4.1</vt:lpstr>
      <vt:lpstr>KRA4.2</vt:lpstr>
      <vt:lpstr>KRA4.3a</vt:lpstr>
      <vt:lpstr>KRA4.3b</vt:lpstr>
      <vt:lpstr>KRA4.4</vt:lpstr>
      <vt:lpstr>KRA4.1!Print_Area</vt:lpstr>
      <vt:lpstr>KRA4.2!Print_Area</vt:lpstr>
      <vt:lpstr>KRA4.3a!Print_Area</vt:lpstr>
    </vt:vector>
  </TitlesOfParts>
  <Company>Commission on Higher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apenaflorida</dc:creator>
  <cp:lastModifiedBy>Reymos</cp:lastModifiedBy>
  <cp:lastPrinted>2016-08-01T04:03:33Z</cp:lastPrinted>
  <dcterms:created xsi:type="dcterms:W3CDTF">2016-03-10T01:47:26Z</dcterms:created>
  <dcterms:modified xsi:type="dcterms:W3CDTF">2016-08-11T04:14:32Z</dcterms:modified>
</cp:coreProperties>
</file>